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oces.sharepoint.com/sites/Athletics-Share/Shared Documents/ATHLETICS/Robert Russell/Section VIII Billing/"/>
    </mc:Choice>
  </mc:AlternateContent>
  <xr:revisionPtr revIDLastSave="37" documentId="8_{360D8775-D6B0-463D-8D5B-CDE207AD975C}" xr6:coauthVersionLast="47" xr6:coauthVersionMax="47" xr10:uidLastSave="{C51FE67D-4B70-4CED-8F5E-6BB15B0682B3}"/>
  <bookViews>
    <workbookView xWindow="-120" yWindow="-120" windowWidth="29040" windowHeight="15840" xr2:uid="{7078204C-C684-4419-BCB3-A18FFE4FABF4}"/>
  </bookViews>
  <sheets>
    <sheet name="23-24 - CostSchedule-Rev 6-1-23" sheetId="1" r:id="rId1"/>
  </sheets>
  <definedNames>
    <definedName name="_xlnm.Print_Area" localSheetId="0">'23-24 - CostSchedule-Rev 6-1-23'!$A$1:$P$60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1" l="1"/>
  <c r="N50" i="1"/>
  <c r="L50" i="1"/>
  <c r="I50" i="1"/>
  <c r="G50" i="1"/>
  <c r="E50" i="1"/>
  <c r="G48" i="1"/>
  <c r="J42" i="1"/>
  <c r="E42" i="1"/>
  <c r="P23" i="1"/>
  <c r="P37" i="1" s="1"/>
  <c r="N23" i="1"/>
  <c r="N39" i="1" s="1"/>
  <c r="L36" i="1"/>
  <c r="I23" i="1"/>
  <c r="I32" i="1" s="1"/>
  <c r="G23" i="1"/>
  <c r="G35" i="1" s="1"/>
  <c r="E36" i="1"/>
  <c r="G20" i="1"/>
  <c r="I20" i="1" s="1"/>
  <c r="J7" i="1"/>
  <c r="J6" i="1"/>
  <c r="L49" i="1" l="1"/>
  <c r="P53" i="1"/>
  <c r="P51" i="1"/>
  <c r="G53" i="1"/>
  <c r="I29" i="1"/>
  <c r="L29" i="1"/>
  <c r="L30" i="1"/>
  <c r="L31" i="1"/>
  <c r="L27" i="1"/>
  <c r="L39" i="1"/>
  <c r="G25" i="1"/>
  <c r="G33" i="1"/>
  <c r="I25" i="1"/>
  <c r="I33" i="1"/>
  <c r="L25" i="1"/>
  <c r="L34" i="1"/>
  <c r="G29" i="1"/>
  <c r="N31" i="1"/>
  <c r="L35" i="1"/>
  <c r="N30" i="1"/>
  <c r="N34" i="1"/>
  <c r="G26" i="1"/>
  <c r="N29" i="1"/>
  <c r="L33" i="1"/>
  <c r="L37" i="1"/>
  <c r="N26" i="1"/>
  <c r="N27" i="1"/>
  <c r="N35" i="1"/>
  <c r="N25" i="1"/>
  <c r="G37" i="1"/>
  <c r="L26" i="1"/>
  <c r="G30" i="1"/>
  <c r="N33" i="1"/>
  <c r="N37" i="1"/>
  <c r="G34" i="1"/>
  <c r="N38" i="1"/>
  <c r="J8" i="1"/>
  <c r="P27" i="1"/>
  <c r="P31" i="1"/>
  <c r="P35" i="1"/>
  <c r="P26" i="1"/>
  <c r="E27" i="1"/>
  <c r="E31" i="1"/>
  <c r="E26" i="1"/>
  <c r="I27" i="1"/>
  <c r="N28" i="1"/>
  <c r="E30" i="1"/>
  <c r="I31" i="1"/>
  <c r="N32" i="1"/>
  <c r="E34" i="1"/>
  <c r="I35" i="1"/>
  <c r="N36" i="1"/>
  <c r="L38" i="1"/>
  <c r="E49" i="1"/>
  <c r="I51" i="1"/>
  <c r="N52" i="1"/>
  <c r="G49" i="1"/>
  <c r="L51" i="1"/>
  <c r="P52" i="1"/>
  <c r="P28" i="1"/>
  <c r="P32" i="1"/>
  <c r="P36" i="1"/>
  <c r="E25" i="1"/>
  <c r="I26" i="1"/>
  <c r="E29" i="1"/>
  <c r="I30" i="1"/>
  <c r="E33" i="1"/>
  <c r="I34" i="1"/>
  <c r="E37" i="1"/>
  <c r="P38" i="1"/>
  <c r="E48" i="1"/>
  <c r="I49" i="1"/>
  <c r="N51" i="1"/>
  <c r="E53" i="1"/>
  <c r="I37" i="1"/>
  <c r="I48" i="1"/>
  <c r="N49" i="1"/>
  <c r="E52" i="1"/>
  <c r="I53" i="1"/>
  <c r="E28" i="1"/>
  <c r="G28" i="1"/>
  <c r="P30" i="1"/>
  <c r="G32" i="1"/>
  <c r="P34" i="1"/>
  <c r="G36" i="1"/>
  <c r="P39" i="1"/>
  <c r="L48" i="1"/>
  <c r="L54" i="1" s="1"/>
  <c r="P49" i="1"/>
  <c r="G52" i="1"/>
  <c r="L53" i="1"/>
  <c r="E32" i="1"/>
  <c r="I28" i="1"/>
  <c r="E35" i="1"/>
  <c r="I36" i="1"/>
  <c r="N48" i="1"/>
  <c r="E51" i="1"/>
  <c r="I52" i="1"/>
  <c r="N53" i="1"/>
  <c r="P25" i="1"/>
  <c r="G27" i="1"/>
  <c r="L28" i="1"/>
  <c r="P29" i="1"/>
  <c r="G31" i="1"/>
  <c r="L32" i="1"/>
  <c r="P33" i="1"/>
  <c r="P48" i="1"/>
  <c r="G51" i="1"/>
  <c r="L52" i="1"/>
  <c r="L40" i="1" l="1"/>
  <c r="P54" i="1"/>
  <c r="G54" i="1"/>
  <c r="N54" i="1"/>
  <c r="E54" i="1"/>
  <c r="I54" i="1"/>
  <c r="N40" i="1"/>
  <c r="P40" i="1"/>
  <c r="I40" i="1"/>
  <c r="G40" i="1"/>
  <c r="E40" i="1"/>
  <c r="E44" i="1" s="1"/>
  <c r="L44" i="1" l="1"/>
  <c r="P44" i="1" s="1"/>
  <c r="P56" i="1"/>
  <c r="P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tc={8C83819C-BA4D-4986-9118-18D4EFF8A1DE}</author>
  </authors>
  <commentList>
    <comment ref="H14" authorId="0" shapeId="0" xr:uid="{8C83819C-BA4D-4986-9118-18D4EFF8A1DE}">
      <text>
        <t>[Threaded comment]
Your version of Excel allows you to read this threaded comment; however, any edits to it will get removed if the file is opened in a newer version of Excel. Learn more: https://go.microsoft.com/fwlink/?linkid=870924
Comment:
    $628 was the cost schedule amount for 19-20.  This was reduced to $590 for 20/21.  For 21/22, the budget was xxx% of the 20/21 budget.  
Each year, adjust the amount by the % change in the budget for scheduling of activities.</t>
      </text>
    </comment>
  </commentList>
</comments>
</file>

<file path=xl/sharedStrings.xml><?xml version="1.0" encoding="utf-8"?>
<sst xmlns="http://schemas.openxmlformats.org/spreadsheetml/2006/main" count="104" uniqueCount="65">
  <si>
    <t>INTERSCHOLASTIC ATHLETICS - COST SCHEDULE</t>
  </si>
  <si>
    <t>School District Name</t>
  </si>
  <si>
    <t>School Year</t>
  </si>
  <si>
    <t xml:space="preserve">Part I - (Basic Fee) </t>
  </si>
  <si>
    <t># of schools</t>
  </si>
  <si>
    <t xml:space="preserve">Each Senior High School @ </t>
  </si>
  <si>
    <t>each</t>
  </si>
  <si>
    <t>Each Middle School @</t>
  </si>
  <si>
    <t>PART I TOTAL</t>
  </si>
  <si>
    <t>Name of School:</t>
  </si>
  <si>
    <t xml:space="preserve">Part II - (Operating Fees) Each Building that contains any or all - grades 7-12 @ </t>
  </si>
  <si>
    <t>per grade, per building</t>
  </si>
  <si>
    <t>Building</t>
  </si>
  <si>
    <t>List Grades (7-12)</t>
  </si>
  <si>
    <t># of grades</t>
  </si>
  <si>
    <t>x</t>
  </si>
  <si>
    <t>=</t>
  </si>
  <si>
    <t>PART II TOTAL</t>
  </si>
  <si>
    <t>Part III - (Activities Requiring Officials) Each Varsity @ $183 per team - all other levels @ $170 per team</t>
  </si>
  <si>
    <t># of teams</t>
  </si>
  <si>
    <t>Boys Activities</t>
  </si>
  <si>
    <t>Varsity</t>
  </si>
  <si>
    <t>JV</t>
  </si>
  <si>
    <t>Modified</t>
  </si>
  <si>
    <t>Girls Activities</t>
  </si>
  <si>
    <t>Baseball</t>
  </si>
  <si>
    <t>Basketball</t>
  </si>
  <si>
    <t>Basketball - Unified</t>
  </si>
  <si>
    <t>Basketball-Unified</t>
  </si>
  <si>
    <t>Cheerleading</t>
  </si>
  <si>
    <t>Cross Country</t>
  </si>
  <si>
    <t>Fencing</t>
  </si>
  <si>
    <t>Football</t>
  </si>
  <si>
    <t>Field Hockey</t>
  </si>
  <si>
    <t>Lacrosse</t>
  </si>
  <si>
    <t>Flag Football</t>
  </si>
  <si>
    <t>Soccer</t>
  </si>
  <si>
    <t>Gymnastics</t>
  </si>
  <si>
    <t>Swimming</t>
  </si>
  <si>
    <t>Spring Track</t>
  </si>
  <si>
    <t>Volleyball</t>
  </si>
  <si>
    <t>Softball</t>
  </si>
  <si>
    <t>Winter Track</t>
  </si>
  <si>
    <t>Wrestling</t>
  </si>
  <si>
    <t>Total $ Amount</t>
  </si>
  <si>
    <t># of Varsity Teams</t>
  </si>
  <si>
    <t># of Other Teams</t>
  </si>
  <si>
    <t>Boys Total  $</t>
  </si>
  <si>
    <t>Girls Total $</t>
  </si>
  <si>
    <t>Part III Total</t>
  </si>
  <si>
    <t>Part IV - (Activities Not Requiring Officials)</t>
  </si>
  <si>
    <t>Per team (all levels - varsity, JV, modified)</t>
  </si>
  <si>
    <t>Badminton</t>
  </si>
  <si>
    <t>Bowling</t>
  </si>
  <si>
    <t>Golf</t>
  </si>
  <si>
    <t>Tennis</t>
  </si>
  <si>
    <t>Rifle</t>
  </si>
  <si>
    <t>Total Amount</t>
  </si>
  <si>
    <t>PART IV TOTAL</t>
  </si>
  <si>
    <t>Grand Total for Cost</t>
  </si>
  <si>
    <t>Authorized Approval</t>
  </si>
  <si>
    <t>Title</t>
  </si>
  <si>
    <t>Date</t>
  </si>
  <si>
    <t>23/24</t>
  </si>
  <si>
    <t>Bowling -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</si>
</sst>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06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 diagonalDown="1">
      <left/>
      <right/>
      <top/>
      <bottom/>
      <diagonal style="thin">
        <color auto="1"/>
      </diagonal>
    </border>
    <border diagonalUp="1" diagonalDown="1">
      <left style="thin">
        <color indexed="64"/>
      </left>
      <right/>
      <top/>
      <bottom/>
      <diagonal style="thin">
        <color auto="1"/>
      </diagonal>
    </border>
    <border diagonalUp="1" diagonalDown="1">
      <left/>
      <right style="thin">
        <color indexed="64"/>
      </right>
      <top/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Protection="1">
      <protection locked="0"/>
    </xf>
    <xf numFmtId="3" fontId="0" fillId="0" borderId="0" xfId="0" applyNumberFormat="1"/>
    <xf numFmtId="0" fontId="2" fillId="0" borderId="0" xfId="0" applyFont="1"/>
    <xf numFmtId="0" fontId="0" fillId="0" borderId="4" xfId="0" applyBorder="1"/>
    <xf numFmtId="0" fontId="0" fillId="0" borderId="5" xfId="0" applyBorder="1"/>
    <xf numFmtId="164" fontId="0" fillId="0" borderId="5" xfId="2" applyNumberFormat="1" applyFont="1" applyBorder="1"/>
    <xf numFmtId="0" fontId="0" fillId="2" borderId="5" xfId="0" applyFill="1" applyBorder="1" applyProtection="1">
      <protection locked="0"/>
    </xf>
    <xf numFmtId="44" fontId="0" fillId="0" borderId="6" xfId="2" applyFont="1" applyBorder="1"/>
    <xf numFmtId="0" fontId="0" fillId="0" borderId="7" xfId="0" applyBorder="1"/>
    <xf numFmtId="0" fontId="0" fillId="0" borderId="8" xfId="0" applyBorder="1"/>
    <xf numFmtId="164" fontId="0" fillId="0" borderId="8" xfId="2" applyNumberFormat="1" applyFont="1" applyBorder="1"/>
    <xf numFmtId="0" fontId="0" fillId="2" borderId="8" xfId="0" applyFill="1" applyBorder="1" applyProtection="1">
      <protection locked="0"/>
    </xf>
    <xf numFmtId="44" fontId="0" fillId="0" borderId="9" xfId="2" applyFont="1" applyBorder="1"/>
    <xf numFmtId="0" fontId="2" fillId="0" borderId="8" xfId="0" applyFont="1" applyBorder="1"/>
    <xf numFmtId="44" fontId="2" fillId="0" borderId="9" xfId="0" applyNumberFormat="1" applyFont="1" applyBorder="1"/>
    <xf numFmtId="10" fontId="0" fillId="0" borderId="0" xfId="3" applyNumberFormat="1" applyFont="1"/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Protection="1">
      <protection locked="0"/>
    </xf>
    <xf numFmtId="6" fontId="2" fillId="0" borderId="0" xfId="0" applyNumberFormat="1" applyFont="1"/>
    <xf numFmtId="0" fontId="0" fillId="0" borderId="0" xfId="0" applyAlignment="1" applyProtection="1">
      <alignment horizontal="center"/>
      <protection locked="0"/>
    </xf>
    <xf numFmtId="16" fontId="0" fillId="2" borderId="8" xfId="0" quotePrefix="1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2" borderId="10" xfId="0" applyFill="1" applyBorder="1" applyProtection="1">
      <protection locked="0"/>
    </xf>
    <xf numFmtId="0" fontId="0" fillId="0" borderId="10" xfId="0" applyBorder="1"/>
    <xf numFmtId="6" fontId="0" fillId="0" borderId="10" xfId="0" applyNumberFormat="1" applyBorder="1"/>
    <xf numFmtId="6" fontId="2" fillId="0" borderId="12" xfId="0" applyNumberFormat="1" applyFont="1" applyBorder="1"/>
    <xf numFmtId="0" fontId="2" fillId="0" borderId="12" xfId="0" applyFont="1" applyBorder="1"/>
    <xf numFmtId="0" fontId="0" fillId="0" borderId="13" xfId="0" applyBorder="1" applyAlignment="1">
      <alignment wrapText="1"/>
    </xf>
    <xf numFmtId="6" fontId="0" fillId="0" borderId="14" xfId="0" applyNumberFormat="1" applyBorder="1"/>
    <xf numFmtId="0" fontId="0" fillId="0" borderId="0" xfId="0" applyAlignment="1">
      <alignment wrapText="1"/>
    </xf>
    <xf numFmtId="0" fontId="3" fillId="3" borderId="14" xfId="0" applyFont="1" applyFill="1" applyBorder="1"/>
    <xf numFmtId="0" fontId="0" fillId="3" borderId="13" xfId="0" applyFill="1" applyBorder="1"/>
    <xf numFmtId="0" fontId="2" fillId="3" borderId="1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5" xfId="0" applyFont="1" applyFill="1" applyBorder="1" applyAlignment="1">
      <alignment wrapText="1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Protection="1">
      <protection locked="0"/>
    </xf>
    <xf numFmtId="40" fontId="0" fillId="0" borderId="14" xfId="0" applyNumberFormat="1" applyBorder="1"/>
    <xf numFmtId="40" fontId="0" fillId="2" borderId="0" xfId="0" applyNumberFormat="1" applyFill="1" applyProtection="1">
      <protection locked="0"/>
    </xf>
    <xf numFmtId="40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40" fontId="0" fillId="0" borderId="18" xfId="0" applyNumberFormat="1" applyBorder="1"/>
    <xf numFmtId="40" fontId="0" fillId="0" borderId="16" xfId="0" applyNumberFormat="1" applyBorder="1"/>
    <xf numFmtId="40" fontId="0" fillId="2" borderId="13" xfId="0" applyNumberFormat="1" applyFill="1" applyBorder="1" applyProtection="1">
      <protection locked="0"/>
    </xf>
    <xf numFmtId="0" fontId="2" fillId="3" borderId="0" xfId="0" applyFont="1" applyFill="1"/>
    <xf numFmtId="40" fontId="2" fillId="3" borderId="14" xfId="0" applyNumberFormat="1" applyFont="1" applyFill="1" applyBorder="1"/>
    <xf numFmtId="40" fontId="0" fillId="3" borderId="0" xfId="0" applyNumberFormat="1" applyFill="1"/>
    <xf numFmtId="40" fontId="2" fillId="3" borderId="0" xfId="0" applyNumberFormat="1" applyFont="1" applyFill="1"/>
    <xf numFmtId="0" fontId="2" fillId="3" borderId="15" xfId="0" applyFont="1" applyFill="1" applyBorder="1"/>
    <xf numFmtId="0" fontId="0" fillId="3" borderId="0" xfId="0" applyFill="1"/>
    <xf numFmtId="40" fontId="0" fillId="3" borderId="13" xfId="0" applyNumberFormat="1" applyFill="1" applyBorder="1"/>
    <xf numFmtId="0" fontId="4" fillId="0" borderId="0" xfId="0" applyFont="1"/>
    <xf numFmtId="165" fontId="4" fillId="0" borderId="0" xfId="1" applyNumberFormat="1" applyFont="1"/>
    <xf numFmtId="165" fontId="5" fillId="0" borderId="0" xfId="1" applyNumberFormat="1" applyFont="1"/>
    <xf numFmtId="0" fontId="5" fillId="0" borderId="0" xfId="0" applyFont="1"/>
    <xf numFmtId="0" fontId="6" fillId="0" borderId="0" xfId="0" applyFont="1"/>
    <xf numFmtId="40" fontId="0" fillId="0" borderId="10" xfId="0" applyNumberFormat="1" applyBorder="1"/>
    <xf numFmtId="0" fontId="2" fillId="0" borderId="11" xfId="0" applyFont="1" applyBorder="1"/>
    <xf numFmtId="44" fontId="2" fillId="0" borderId="19" xfId="2" applyFont="1" applyBorder="1"/>
    <xf numFmtId="6" fontId="0" fillId="0" borderId="0" xfId="0" applyNumberFormat="1"/>
    <xf numFmtId="0" fontId="0" fillId="3" borderId="0" xfId="0" applyFill="1" applyAlignment="1">
      <alignment wrapText="1"/>
    </xf>
    <xf numFmtId="0" fontId="0" fillId="0" borderId="14" xfId="0" applyBorder="1"/>
    <xf numFmtId="8" fontId="0" fillId="0" borderId="0" xfId="0" applyNumberFormat="1"/>
    <xf numFmtId="8" fontId="2" fillId="0" borderId="0" xfId="0" applyNumberFormat="1" applyFont="1"/>
    <xf numFmtId="0" fontId="2" fillId="0" borderId="15" xfId="0" applyFont="1" applyBorder="1"/>
    <xf numFmtId="0" fontId="2" fillId="0" borderId="10" xfId="0" applyFont="1" applyBorder="1"/>
    <xf numFmtId="8" fontId="2" fillId="0" borderId="19" xfId="0" applyNumberFormat="1" applyFont="1" applyBorder="1"/>
    <xf numFmtId="0" fontId="0" fillId="0" borderId="1" xfId="0" applyBorder="1"/>
    <xf numFmtId="0" fontId="0" fillId="0" borderId="2" xfId="0" applyBorder="1"/>
    <xf numFmtId="44" fontId="0" fillId="0" borderId="3" xfId="0" applyNumberFormat="1" applyBorder="1"/>
    <xf numFmtId="44" fontId="0" fillId="0" borderId="0" xfId="2" applyFont="1" applyBorder="1"/>
    <xf numFmtId="44" fontId="0" fillId="0" borderId="0" xfId="0" applyNumberFormat="1"/>
    <xf numFmtId="0" fontId="0" fillId="0" borderId="0" xfId="0" quotePrefix="1"/>
    <xf numFmtId="166" fontId="0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an Gribbins" id="{030844EA-940D-41A9-9E5F-90D7091556F9}" userId="S::JGribbins@nasboces.org::fc8eae3c-2ec4-4f56-b972-504a0334987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1-02-01T21:20:16.52" personId="{030844EA-940D-41A9-9E5F-90D7091556F9}" id="{8C83819C-BA4D-4986-9118-18D4EFF8A1DE}">
    <text>$628 was the cost schedule amount for 19-20.  This was reduced to $590 for 20/21.  For 21/22, the budget was xxx% of the 20/21 budget.  
Each year, adjust the amount by the % change in the budget for scheduling of activities.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2F7F-E415-497D-9F63-4F25D8C4C226}">
  <sheetPr>
    <pageSetUpPr fitToPage="1"/>
  </sheetPr>
  <dimension ref="A1:Z65"/>
  <sheetViews>
    <sheetView tabSelected="1" zoomScale="90" zoomScaleNormal="90" workbookViewId="0">
      <selection activeCell="C22" sqref="C22"/>
    </sheetView>
  </sheetViews>
  <sheetFormatPr defaultRowHeight="15" x14ac:dyDescent="0.25"/>
  <cols>
    <col min="3" max="3" width="17.5703125" customWidth="1"/>
    <col min="4" max="4" width="6.140625" customWidth="1"/>
    <col min="5" max="5" width="10.42578125" bestFit="1" customWidth="1"/>
    <col min="6" max="6" width="9.28515625" bestFit="1" customWidth="1"/>
    <col min="7" max="7" width="12.7109375" customWidth="1"/>
    <col min="8" max="8" width="7.7109375" customWidth="1"/>
    <col min="9" max="9" width="14.85546875" customWidth="1"/>
    <col min="10" max="10" width="18" customWidth="1"/>
    <col min="12" max="12" width="10.42578125" bestFit="1" customWidth="1"/>
    <col min="14" max="14" width="12.28515625" bestFit="1" customWidth="1"/>
    <col min="16" max="16" width="12.28515625" bestFit="1" customWidth="1"/>
    <col min="17" max="17" width="11.140625" bestFit="1" customWidth="1"/>
  </cols>
  <sheetData>
    <row r="1" spans="1:26" ht="15.75" thickBot="1" x14ac:dyDescent="0.3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6" x14ac:dyDescent="0.25">
      <c r="B3" t="s">
        <v>1</v>
      </c>
      <c r="D3" s="2"/>
      <c r="E3" s="2"/>
      <c r="F3" s="2"/>
      <c r="G3" s="2"/>
      <c r="I3" t="s">
        <v>2</v>
      </c>
      <c r="J3" s="2" t="s">
        <v>63</v>
      </c>
      <c r="W3" s="3"/>
      <c r="X3" s="3"/>
      <c r="Y3" s="3"/>
      <c r="Z3" s="3"/>
    </row>
    <row r="4" spans="1:26" x14ac:dyDescent="0.25">
      <c r="W4" s="3"/>
      <c r="X4" s="3"/>
      <c r="Y4" s="3"/>
      <c r="Z4" s="3"/>
    </row>
    <row r="5" spans="1:26" x14ac:dyDescent="0.25">
      <c r="B5" s="4" t="s">
        <v>3</v>
      </c>
      <c r="C5" s="4"/>
      <c r="H5" t="s">
        <v>4</v>
      </c>
      <c r="W5" s="3"/>
      <c r="X5" s="3"/>
      <c r="Y5" s="3"/>
      <c r="Z5" s="3"/>
    </row>
    <row r="6" spans="1:26" x14ac:dyDescent="0.25">
      <c r="C6" s="5" t="s">
        <v>5</v>
      </c>
      <c r="D6" s="6"/>
      <c r="E6" s="6"/>
      <c r="F6" s="7">
        <v>1010</v>
      </c>
      <c r="G6" s="6" t="s">
        <v>6</v>
      </c>
      <c r="H6" s="8"/>
      <c r="I6" s="6"/>
      <c r="J6" s="9">
        <f>H6*F6</f>
        <v>0</v>
      </c>
      <c r="W6" s="3"/>
      <c r="X6" s="3"/>
      <c r="Y6" s="3"/>
      <c r="Z6" s="3"/>
    </row>
    <row r="7" spans="1:26" x14ac:dyDescent="0.25">
      <c r="C7" s="10" t="s">
        <v>7</v>
      </c>
      <c r="D7" s="11"/>
      <c r="E7" s="11"/>
      <c r="F7" s="12">
        <v>655</v>
      </c>
      <c r="G7" s="11" t="s">
        <v>6</v>
      </c>
      <c r="H7" s="13"/>
      <c r="I7" s="11"/>
      <c r="J7" s="14">
        <f>H7*F7</f>
        <v>0</v>
      </c>
      <c r="W7" s="3"/>
      <c r="X7" s="3"/>
      <c r="Y7" s="3"/>
      <c r="Z7" s="3"/>
    </row>
    <row r="8" spans="1:26" x14ac:dyDescent="0.25">
      <c r="C8" s="10"/>
      <c r="D8" s="11"/>
      <c r="E8" s="11"/>
      <c r="F8" s="11"/>
      <c r="G8" s="11"/>
      <c r="H8" s="11"/>
      <c r="I8" s="15" t="s">
        <v>8</v>
      </c>
      <c r="J8" s="16">
        <f>SUM(J6:J7)</f>
        <v>0</v>
      </c>
      <c r="L8" s="17"/>
      <c r="W8" s="3"/>
      <c r="X8" s="3"/>
      <c r="Y8" s="3"/>
      <c r="Z8" s="3"/>
    </row>
    <row r="9" spans="1:26" x14ac:dyDescent="0.25">
      <c r="B9" t="s">
        <v>9</v>
      </c>
      <c r="W9" s="3"/>
      <c r="X9" s="3"/>
      <c r="Y9" s="3"/>
      <c r="Z9" s="3"/>
    </row>
    <row r="10" spans="1:26" x14ac:dyDescent="0.25">
      <c r="C10" s="18"/>
      <c r="D10" s="18"/>
      <c r="E10" s="18"/>
      <c r="F10" s="19"/>
      <c r="G10" s="19"/>
      <c r="H10" s="18"/>
      <c r="I10" s="18"/>
      <c r="J10" s="18"/>
      <c r="K10" s="19"/>
      <c r="W10" s="3"/>
      <c r="X10" s="3"/>
      <c r="Y10" s="3"/>
      <c r="Z10" s="3"/>
    </row>
    <row r="11" spans="1:26" x14ac:dyDescent="0.25">
      <c r="C11" s="20"/>
      <c r="D11" s="20"/>
      <c r="E11" s="20"/>
      <c r="F11" s="19"/>
      <c r="G11" s="19"/>
      <c r="H11" s="20"/>
      <c r="I11" s="20"/>
      <c r="J11" s="20"/>
      <c r="K11" s="19"/>
      <c r="W11" s="3"/>
      <c r="X11" s="3"/>
      <c r="Y11" s="3"/>
      <c r="Z11" s="3"/>
    </row>
    <row r="12" spans="1:26" x14ac:dyDescent="0.25">
      <c r="C12" s="20"/>
      <c r="D12" s="20"/>
      <c r="E12" s="20"/>
      <c r="F12" s="19"/>
      <c r="G12" s="19"/>
      <c r="H12" s="20"/>
      <c r="I12" s="20"/>
      <c r="J12" s="20"/>
      <c r="K12" s="19"/>
      <c r="W12" s="3"/>
      <c r="X12" s="3"/>
      <c r="Y12" s="3"/>
      <c r="Z12" s="3"/>
    </row>
    <row r="13" spans="1:26" x14ac:dyDescent="0.25">
      <c r="C13" s="19"/>
      <c r="D13" s="19"/>
      <c r="E13" s="19"/>
      <c r="F13" s="19"/>
      <c r="G13" s="19"/>
      <c r="H13" s="19"/>
      <c r="I13" s="19"/>
      <c r="J13" s="19"/>
      <c r="K13" s="19"/>
      <c r="W13" s="3"/>
      <c r="X13" s="3"/>
      <c r="Y13" s="3"/>
    </row>
    <row r="14" spans="1:26" x14ac:dyDescent="0.25">
      <c r="A14" s="4"/>
      <c r="B14" s="4" t="s">
        <v>10</v>
      </c>
      <c r="C14" s="21"/>
      <c r="D14" s="21"/>
      <c r="E14" s="21"/>
      <c r="F14" s="21"/>
      <c r="G14" s="21"/>
      <c r="H14" s="22">
        <v>560</v>
      </c>
      <c r="I14" s="21" t="s">
        <v>11</v>
      </c>
      <c r="J14" s="21"/>
      <c r="K14" s="19"/>
    </row>
    <row r="15" spans="1:26" x14ac:dyDescent="0.25">
      <c r="C15" s="19" t="s">
        <v>12</v>
      </c>
      <c r="D15" s="19"/>
      <c r="E15" s="19"/>
      <c r="F15" s="23" t="s">
        <v>13</v>
      </c>
      <c r="G15" s="19"/>
      <c r="H15" s="19" t="s">
        <v>12</v>
      </c>
      <c r="I15" s="19"/>
      <c r="J15" s="19"/>
      <c r="K15" s="23" t="s">
        <v>13</v>
      </c>
    </row>
    <row r="16" spans="1:26" x14ac:dyDescent="0.25">
      <c r="C16" s="18"/>
      <c r="D16" s="18"/>
      <c r="E16" s="18"/>
      <c r="F16" s="24"/>
      <c r="G16" s="19"/>
      <c r="H16" s="20"/>
      <c r="I16" s="20"/>
      <c r="J16" s="18"/>
      <c r="K16" s="24"/>
    </row>
    <row r="17" spans="2:16" x14ac:dyDescent="0.25">
      <c r="C17" s="20"/>
      <c r="D17" s="20"/>
      <c r="E17" s="20"/>
      <c r="F17" s="24"/>
      <c r="G17" s="19"/>
      <c r="H17" s="20"/>
      <c r="I17" s="20"/>
      <c r="J17" s="20"/>
      <c r="K17" s="24"/>
    </row>
    <row r="18" spans="2:16" x14ac:dyDescent="0.25">
      <c r="C18" s="20"/>
      <c r="D18" s="20"/>
      <c r="E18" s="20"/>
      <c r="F18" s="24"/>
      <c r="G18" s="19"/>
      <c r="H18" s="20"/>
      <c r="I18" s="20"/>
      <c r="J18" s="20"/>
      <c r="K18" s="24"/>
    </row>
    <row r="20" spans="2:16" x14ac:dyDescent="0.25">
      <c r="C20" s="25"/>
      <c r="D20" s="26" t="s">
        <v>14</v>
      </c>
      <c r="E20" s="27"/>
      <c r="F20" s="28" t="s">
        <v>15</v>
      </c>
      <c r="G20" s="29">
        <f>H14</f>
        <v>560</v>
      </c>
      <c r="H20" s="28" t="s">
        <v>16</v>
      </c>
      <c r="I20" s="30">
        <f>G20*E20</f>
        <v>0</v>
      </c>
      <c r="J20" s="31" t="s">
        <v>17</v>
      </c>
      <c r="L20" s="17"/>
    </row>
    <row r="22" spans="2:16" x14ac:dyDescent="0.25">
      <c r="B22" s="4" t="s">
        <v>18</v>
      </c>
    </row>
    <row r="23" spans="2:16" ht="33.75" customHeight="1" x14ac:dyDescent="0.25">
      <c r="D23" s="32" t="s">
        <v>19</v>
      </c>
      <c r="E23" s="33">
        <v>190</v>
      </c>
      <c r="F23" s="34" t="s">
        <v>19</v>
      </c>
      <c r="G23" s="33">
        <f>ROUND(193*0.9402*0.9341,0)</f>
        <v>170</v>
      </c>
      <c r="H23" s="34" t="s">
        <v>19</v>
      </c>
      <c r="I23" s="33">
        <f>ROUND(193*0.9402*0.9341,0)</f>
        <v>170</v>
      </c>
      <c r="K23" s="32" t="s">
        <v>19</v>
      </c>
      <c r="L23" s="33">
        <v>190</v>
      </c>
      <c r="M23" s="34" t="s">
        <v>19</v>
      </c>
      <c r="N23" s="33">
        <f>ROUND(193*0.9402*0.9341,0)</f>
        <v>170</v>
      </c>
      <c r="O23" s="34" t="s">
        <v>19</v>
      </c>
      <c r="P23" s="33">
        <f>ROUND(193*0.9402*0.9341,0)</f>
        <v>170</v>
      </c>
    </row>
    <row r="24" spans="2:16" ht="15.75" x14ac:dyDescent="0.25">
      <c r="C24" s="35" t="s">
        <v>20</v>
      </c>
      <c r="D24" s="36"/>
      <c r="E24" s="37" t="s">
        <v>21</v>
      </c>
      <c r="F24" s="38"/>
      <c r="G24" s="37" t="s">
        <v>22</v>
      </c>
      <c r="H24" s="38"/>
      <c r="I24" s="39" t="s">
        <v>23</v>
      </c>
      <c r="J24" s="40" t="s">
        <v>24</v>
      </c>
      <c r="K24" s="38"/>
      <c r="L24" s="37" t="s">
        <v>21</v>
      </c>
      <c r="M24" s="41"/>
      <c r="N24" s="37" t="s">
        <v>22</v>
      </c>
      <c r="O24" s="41"/>
      <c r="P24" s="37" t="s">
        <v>23</v>
      </c>
    </row>
    <row r="25" spans="2:16" x14ac:dyDescent="0.25">
      <c r="C25" t="s">
        <v>25</v>
      </c>
      <c r="D25" s="42"/>
      <c r="E25" s="43">
        <f t="shared" ref="E25:E37" si="0">D25*$E$23</f>
        <v>0</v>
      </c>
      <c r="F25" s="44"/>
      <c r="G25" s="43">
        <f t="shared" ref="G25:G36" si="1">F25*$G$23</f>
        <v>0</v>
      </c>
      <c r="H25" s="44"/>
      <c r="I25" s="45">
        <f>H25*$I$23</f>
        <v>0</v>
      </c>
      <c r="J25" s="46" t="s">
        <v>26</v>
      </c>
      <c r="K25" s="44"/>
      <c r="L25" s="43">
        <f>K25*$L$23</f>
        <v>0</v>
      </c>
      <c r="M25" s="44"/>
      <c r="N25" s="43">
        <f t="shared" ref="N25:N38" si="2">M25*$N$23</f>
        <v>0</v>
      </c>
      <c r="O25" s="44"/>
      <c r="P25" s="43">
        <f t="shared" ref="P25:P38" si="3">O25*$P$23</f>
        <v>0</v>
      </c>
    </row>
    <row r="26" spans="2:16" x14ac:dyDescent="0.25">
      <c r="C26" t="s">
        <v>26</v>
      </c>
      <c r="D26" s="42"/>
      <c r="E26" s="43">
        <f t="shared" si="0"/>
        <v>0</v>
      </c>
      <c r="F26" s="44"/>
      <c r="G26" s="43">
        <f t="shared" si="1"/>
        <v>0</v>
      </c>
      <c r="H26" s="44"/>
      <c r="I26" s="45">
        <f t="shared" ref="I26:I37" si="4">H26*$I$23</f>
        <v>0</v>
      </c>
      <c r="J26" s="46" t="s">
        <v>27</v>
      </c>
      <c r="K26" s="44"/>
      <c r="L26" s="43">
        <f t="shared" ref="L26:L39" si="5">K26*$L$23</f>
        <v>0</v>
      </c>
      <c r="M26" s="44"/>
      <c r="N26" s="43">
        <f t="shared" si="2"/>
        <v>0</v>
      </c>
      <c r="O26" s="44"/>
      <c r="P26" s="43">
        <f t="shared" si="3"/>
        <v>0</v>
      </c>
    </row>
    <row r="27" spans="2:16" x14ac:dyDescent="0.25">
      <c r="C27" t="s">
        <v>28</v>
      </c>
      <c r="D27" s="42"/>
      <c r="E27" s="43">
        <f t="shared" si="0"/>
        <v>0</v>
      </c>
      <c r="F27" s="44"/>
      <c r="G27" s="43">
        <f t="shared" si="1"/>
        <v>0</v>
      </c>
      <c r="H27" s="44"/>
      <c r="I27" s="45">
        <f t="shared" si="4"/>
        <v>0</v>
      </c>
      <c r="J27" s="46" t="s">
        <v>29</v>
      </c>
      <c r="K27" s="44"/>
      <c r="L27" s="43">
        <f t="shared" si="5"/>
        <v>0</v>
      </c>
      <c r="M27" s="44"/>
      <c r="N27" s="43">
        <f t="shared" si="2"/>
        <v>0</v>
      </c>
      <c r="O27" s="44"/>
      <c r="P27" s="43">
        <f t="shared" si="3"/>
        <v>0</v>
      </c>
    </row>
    <row r="28" spans="2:16" x14ac:dyDescent="0.25">
      <c r="C28" t="s">
        <v>30</v>
      </c>
      <c r="D28" s="42"/>
      <c r="E28" s="43">
        <f t="shared" si="0"/>
        <v>0</v>
      </c>
      <c r="F28" s="44"/>
      <c r="G28" s="43">
        <f t="shared" si="1"/>
        <v>0</v>
      </c>
      <c r="H28" s="44"/>
      <c r="I28" s="45">
        <f t="shared" si="4"/>
        <v>0</v>
      </c>
      <c r="J28" s="46" t="s">
        <v>30</v>
      </c>
      <c r="K28" s="44"/>
      <c r="L28" s="43">
        <f t="shared" si="5"/>
        <v>0</v>
      </c>
      <c r="M28" s="44"/>
      <c r="N28" s="43">
        <f t="shared" si="2"/>
        <v>0</v>
      </c>
      <c r="O28" s="44"/>
      <c r="P28" s="43">
        <f t="shared" si="3"/>
        <v>0</v>
      </c>
    </row>
    <row r="29" spans="2:16" x14ac:dyDescent="0.25">
      <c r="C29" t="s">
        <v>31</v>
      </c>
      <c r="D29" s="42"/>
      <c r="E29" s="43">
        <f t="shared" si="0"/>
        <v>0</v>
      </c>
      <c r="F29" s="44"/>
      <c r="G29" s="43">
        <f t="shared" si="1"/>
        <v>0</v>
      </c>
      <c r="H29" s="44"/>
      <c r="I29" s="45">
        <f t="shared" si="4"/>
        <v>0</v>
      </c>
      <c r="J29" s="46" t="s">
        <v>31</v>
      </c>
      <c r="K29" s="44"/>
      <c r="L29" s="43">
        <f t="shared" si="5"/>
        <v>0</v>
      </c>
      <c r="M29" s="44"/>
      <c r="N29" s="43">
        <f t="shared" si="2"/>
        <v>0</v>
      </c>
      <c r="O29" s="44"/>
      <c r="P29" s="43">
        <f t="shared" si="3"/>
        <v>0</v>
      </c>
    </row>
    <row r="30" spans="2:16" x14ac:dyDescent="0.25">
      <c r="C30" t="s">
        <v>32</v>
      </c>
      <c r="D30" s="42"/>
      <c r="E30" s="43">
        <f t="shared" si="0"/>
        <v>0</v>
      </c>
      <c r="F30" s="44"/>
      <c r="G30" s="43">
        <f t="shared" si="1"/>
        <v>0</v>
      </c>
      <c r="H30" s="44"/>
      <c r="I30" s="45">
        <f t="shared" si="4"/>
        <v>0</v>
      </c>
      <c r="J30" s="46" t="s">
        <v>33</v>
      </c>
      <c r="K30" s="44"/>
      <c r="L30" s="43">
        <f t="shared" si="5"/>
        <v>0</v>
      </c>
      <c r="M30" s="44"/>
      <c r="N30" s="43">
        <f t="shared" si="2"/>
        <v>0</v>
      </c>
      <c r="O30" s="44"/>
      <c r="P30" s="43">
        <f t="shared" si="3"/>
        <v>0</v>
      </c>
    </row>
    <row r="31" spans="2:16" x14ac:dyDescent="0.25">
      <c r="C31" t="s">
        <v>34</v>
      </c>
      <c r="D31" s="42"/>
      <c r="E31" s="43">
        <f t="shared" si="0"/>
        <v>0</v>
      </c>
      <c r="F31" s="44"/>
      <c r="G31" s="43">
        <f t="shared" si="1"/>
        <v>0</v>
      </c>
      <c r="H31" s="44"/>
      <c r="I31" s="45">
        <f t="shared" si="4"/>
        <v>0</v>
      </c>
      <c r="J31" s="46" t="s">
        <v>35</v>
      </c>
      <c r="K31" s="44"/>
      <c r="L31" s="43">
        <f t="shared" si="5"/>
        <v>0</v>
      </c>
      <c r="M31" s="44"/>
      <c r="N31" s="43">
        <f t="shared" si="2"/>
        <v>0</v>
      </c>
      <c r="O31" s="44"/>
      <c r="P31" s="43">
        <f t="shared" si="3"/>
        <v>0</v>
      </c>
    </row>
    <row r="32" spans="2:16" x14ac:dyDescent="0.25">
      <c r="C32" t="s">
        <v>36</v>
      </c>
      <c r="D32" s="42"/>
      <c r="E32" s="43">
        <f t="shared" si="0"/>
        <v>0</v>
      </c>
      <c r="F32" s="44"/>
      <c r="G32" s="43">
        <f t="shared" si="1"/>
        <v>0</v>
      </c>
      <c r="H32" s="44"/>
      <c r="I32" s="45">
        <f t="shared" si="4"/>
        <v>0</v>
      </c>
      <c r="J32" s="46" t="s">
        <v>37</v>
      </c>
      <c r="K32" s="44"/>
      <c r="L32" s="43">
        <f t="shared" si="5"/>
        <v>0</v>
      </c>
      <c r="M32" s="44"/>
      <c r="N32" s="43">
        <f t="shared" si="2"/>
        <v>0</v>
      </c>
      <c r="O32" s="44"/>
      <c r="P32" s="43">
        <f t="shared" si="3"/>
        <v>0</v>
      </c>
    </row>
    <row r="33" spans="2:18" x14ac:dyDescent="0.25">
      <c r="C33" t="s">
        <v>38</v>
      </c>
      <c r="D33" s="42"/>
      <c r="E33" s="43">
        <f t="shared" si="0"/>
        <v>0</v>
      </c>
      <c r="F33" s="44"/>
      <c r="G33" s="43">
        <f t="shared" si="1"/>
        <v>0</v>
      </c>
      <c r="H33" s="44"/>
      <c r="I33" s="45">
        <f t="shared" si="4"/>
        <v>0</v>
      </c>
      <c r="J33" s="46" t="s">
        <v>34</v>
      </c>
      <c r="K33" s="44"/>
      <c r="L33" s="43">
        <f t="shared" si="5"/>
        <v>0</v>
      </c>
      <c r="M33" s="44"/>
      <c r="N33" s="43">
        <f t="shared" si="2"/>
        <v>0</v>
      </c>
      <c r="O33" s="44"/>
      <c r="P33" s="43">
        <f t="shared" si="3"/>
        <v>0</v>
      </c>
    </row>
    <row r="34" spans="2:18" x14ac:dyDescent="0.25">
      <c r="C34" t="s">
        <v>39</v>
      </c>
      <c r="D34" s="42"/>
      <c r="E34" s="43">
        <f t="shared" si="0"/>
        <v>0</v>
      </c>
      <c r="F34" s="44"/>
      <c r="G34" s="43">
        <f t="shared" si="1"/>
        <v>0</v>
      </c>
      <c r="H34" s="44"/>
      <c r="I34" s="45">
        <f t="shared" si="4"/>
        <v>0</v>
      </c>
      <c r="J34" s="46" t="s">
        <v>36</v>
      </c>
      <c r="K34" s="44"/>
      <c r="L34" s="43">
        <f t="shared" si="5"/>
        <v>0</v>
      </c>
      <c r="M34" s="44"/>
      <c r="N34" s="43">
        <f t="shared" si="2"/>
        <v>0</v>
      </c>
      <c r="O34" s="44"/>
      <c r="P34" s="43">
        <f t="shared" si="3"/>
        <v>0</v>
      </c>
    </row>
    <row r="35" spans="2:18" x14ac:dyDescent="0.25">
      <c r="C35" t="s">
        <v>40</v>
      </c>
      <c r="D35" s="42"/>
      <c r="E35" s="43">
        <f t="shared" si="0"/>
        <v>0</v>
      </c>
      <c r="F35" s="44"/>
      <c r="G35" s="43">
        <f t="shared" si="1"/>
        <v>0</v>
      </c>
      <c r="H35" s="44"/>
      <c r="I35" s="45">
        <f t="shared" si="4"/>
        <v>0</v>
      </c>
      <c r="J35" s="46" t="s">
        <v>41</v>
      </c>
      <c r="K35" s="44"/>
      <c r="L35" s="43">
        <f t="shared" si="5"/>
        <v>0</v>
      </c>
      <c r="M35" s="44"/>
      <c r="N35" s="43">
        <f t="shared" si="2"/>
        <v>0</v>
      </c>
      <c r="O35" s="44"/>
      <c r="P35" s="43">
        <f t="shared" si="3"/>
        <v>0</v>
      </c>
    </row>
    <row r="36" spans="2:18" x14ac:dyDescent="0.25">
      <c r="C36" t="s">
        <v>42</v>
      </c>
      <c r="D36" s="42"/>
      <c r="E36" s="43">
        <f t="shared" si="0"/>
        <v>0</v>
      </c>
      <c r="F36" s="44"/>
      <c r="G36" s="43">
        <f t="shared" si="1"/>
        <v>0</v>
      </c>
      <c r="H36" s="44"/>
      <c r="I36" s="45">
        <f t="shared" si="4"/>
        <v>0</v>
      </c>
      <c r="J36" s="46" t="s">
        <v>38</v>
      </c>
      <c r="K36" s="44"/>
      <c r="L36" s="43">
        <f t="shared" si="5"/>
        <v>0</v>
      </c>
      <c r="M36" s="44"/>
      <c r="N36" s="43">
        <f t="shared" si="2"/>
        <v>0</v>
      </c>
      <c r="O36" s="44"/>
      <c r="P36" s="43">
        <f t="shared" si="3"/>
        <v>0</v>
      </c>
    </row>
    <row r="37" spans="2:18" x14ac:dyDescent="0.25">
      <c r="C37" t="s">
        <v>43</v>
      </c>
      <c r="D37" s="42"/>
      <c r="E37" s="43">
        <f t="shared" si="0"/>
        <v>0</v>
      </c>
      <c r="F37" s="44"/>
      <c r="G37" s="43">
        <f>F37*$G$23</f>
        <v>0</v>
      </c>
      <c r="H37" s="44"/>
      <c r="I37" s="45">
        <f t="shared" si="4"/>
        <v>0</v>
      </c>
      <c r="J37" s="46" t="s">
        <v>39</v>
      </c>
      <c r="K37" s="44"/>
      <c r="L37" s="43">
        <f t="shared" si="5"/>
        <v>0</v>
      </c>
      <c r="M37" s="44"/>
      <c r="N37" s="43">
        <f t="shared" si="2"/>
        <v>0</v>
      </c>
      <c r="O37" s="44"/>
      <c r="P37" s="43">
        <f t="shared" si="3"/>
        <v>0</v>
      </c>
    </row>
    <row r="38" spans="2:18" x14ac:dyDescent="0.25">
      <c r="C38" s="47"/>
      <c r="D38" s="48"/>
      <c r="E38" s="49"/>
      <c r="F38" s="50"/>
      <c r="G38" s="49"/>
      <c r="H38" s="50"/>
      <c r="I38" s="50"/>
      <c r="J38" s="46" t="s">
        <v>40</v>
      </c>
      <c r="K38" s="44"/>
      <c r="L38" s="43">
        <f t="shared" si="5"/>
        <v>0</v>
      </c>
      <c r="M38" s="44"/>
      <c r="N38" s="43">
        <f t="shared" si="2"/>
        <v>0</v>
      </c>
      <c r="O38" s="44"/>
      <c r="P38" s="43">
        <f t="shared" si="3"/>
        <v>0</v>
      </c>
    </row>
    <row r="39" spans="2:18" x14ac:dyDescent="0.25">
      <c r="C39" s="47"/>
      <c r="D39" s="48"/>
      <c r="E39" s="49"/>
      <c r="F39" s="50"/>
      <c r="G39" s="49"/>
      <c r="H39" s="50"/>
      <c r="I39" s="50"/>
      <c r="J39" s="46" t="s">
        <v>42</v>
      </c>
      <c r="K39" s="44"/>
      <c r="L39" s="43">
        <f t="shared" si="5"/>
        <v>0</v>
      </c>
      <c r="M39" s="51"/>
      <c r="N39" s="43">
        <f>M39*$N$23</f>
        <v>0</v>
      </c>
      <c r="O39" s="51"/>
      <c r="P39" s="43">
        <f>O39*$P$23</f>
        <v>0</v>
      </c>
    </row>
    <row r="40" spans="2:18" x14ac:dyDescent="0.25">
      <c r="C40" s="52" t="s">
        <v>44</v>
      </c>
      <c r="D40" s="36"/>
      <c r="E40" s="53">
        <f>SUM(E25:E39)</f>
        <v>0</v>
      </c>
      <c r="F40" s="54"/>
      <c r="G40" s="53">
        <f>SUM(G25:G39)</f>
        <v>0</v>
      </c>
      <c r="H40" s="54"/>
      <c r="I40" s="55">
        <f>SUM(I25:I39)</f>
        <v>0</v>
      </c>
      <c r="J40" s="56" t="s">
        <v>44</v>
      </c>
      <c r="K40" s="57"/>
      <c r="L40" s="53">
        <f t="shared" ref="L40" si="6">SUM(L25:L39)</f>
        <v>0</v>
      </c>
      <c r="M40" s="58"/>
      <c r="N40" s="53">
        <f t="shared" ref="N40" si="7">SUM(N25:N39)</f>
        <v>0</v>
      </c>
      <c r="O40" s="58"/>
      <c r="P40" s="53">
        <f t="shared" ref="P40" si="8">SUM(P25:P39)</f>
        <v>0</v>
      </c>
    </row>
    <row r="41" spans="2:18" x14ac:dyDescent="0.25">
      <c r="D41" s="45"/>
      <c r="E41" s="45"/>
      <c r="F41" s="45"/>
      <c r="H41" s="45"/>
      <c r="I41" s="45"/>
      <c r="J41" s="45"/>
    </row>
    <row r="42" spans="2:18" x14ac:dyDescent="0.25">
      <c r="C42" s="59" t="s">
        <v>45</v>
      </c>
      <c r="D42" s="59"/>
      <c r="E42" s="60">
        <f>SUM(D25:D37)+SUM(K25:K39)</f>
        <v>0</v>
      </c>
      <c r="F42" s="61"/>
      <c r="G42" s="62"/>
      <c r="H42" s="59" t="s">
        <v>46</v>
      </c>
      <c r="I42" s="59"/>
      <c r="J42" s="60">
        <f>SUM(F25:F37)+SUM(H25:H37)+SUM(M25:M39)+SUM(O25:O39)</f>
        <v>0</v>
      </c>
    </row>
    <row r="43" spans="2:18" ht="6.75" customHeight="1" x14ac:dyDescent="0.25">
      <c r="C43" s="63"/>
    </row>
    <row r="44" spans="2:18" x14ac:dyDescent="0.25">
      <c r="C44" s="25" t="s">
        <v>47</v>
      </c>
      <c r="D44" s="28"/>
      <c r="E44" s="64">
        <f>SUM(E40:I40)</f>
        <v>0</v>
      </c>
      <c r="F44" s="28"/>
      <c r="G44" s="28"/>
      <c r="H44" s="28"/>
      <c r="I44" s="28"/>
      <c r="J44" s="28" t="s">
        <v>48</v>
      </c>
      <c r="K44" s="28"/>
      <c r="L44" s="64">
        <f>SUM(L40:P40)</f>
        <v>0</v>
      </c>
      <c r="M44" s="28"/>
      <c r="N44" s="65" t="s">
        <v>49</v>
      </c>
      <c r="O44" s="28"/>
      <c r="P44" s="66">
        <f>L44+E44</f>
        <v>0</v>
      </c>
      <c r="R44" s="17"/>
    </row>
    <row r="46" spans="2:18" x14ac:dyDescent="0.25">
      <c r="B46" s="4" t="s">
        <v>50</v>
      </c>
      <c r="F46" s="67">
        <v>115</v>
      </c>
      <c r="G46" t="s">
        <v>51</v>
      </c>
    </row>
    <row r="47" spans="2:18" ht="32.25" customHeight="1" x14ac:dyDescent="0.25">
      <c r="C47" s="35" t="s">
        <v>20</v>
      </c>
      <c r="D47" s="68" t="s">
        <v>19</v>
      </c>
      <c r="E47" s="57" t="s">
        <v>21</v>
      </c>
      <c r="F47" s="68" t="s">
        <v>19</v>
      </c>
      <c r="G47" s="57" t="s">
        <v>22</v>
      </c>
      <c r="H47" s="68" t="s">
        <v>19</v>
      </c>
      <c r="I47" s="57" t="s">
        <v>23</v>
      </c>
      <c r="J47" s="40" t="s">
        <v>24</v>
      </c>
      <c r="K47" s="68" t="s">
        <v>19</v>
      </c>
      <c r="L47" s="57"/>
      <c r="M47" s="68" t="s">
        <v>19</v>
      </c>
      <c r="N47" s="57"/>
      <c r="O47" s="68" t="s">
        <v>19</v>
      </c>
      <c r="P47" s="57"/>
    </row>
    <row r="48" spans="2:18" x14ac:dyDescent="0.25">
      <c r="C48" s="69" t="s">
        <v>52</v>
      </c>
      <c r="D48" s="42"/>
      <c r="E48" s="70">
        <f t="shared" ref="E48:E53" si="9">D48*$F$46</f>
        <v>0</v>
      </c>
      <c r="F48" s="42"/>
      <c r="G48" s="70">
        <f t="shared" ref="G48:G53" si="10">F48*$F$46</f>
        <v>0</v>
      </c>
      <c r="H48" s="42"/>
      <c r="I48" s="70">
        <f t="shared" ref="I48:I53" si="11">H48*$F$46</f>
        <v>0</v>
      </c>
      <c r="J48" s="46" t="s">
        <v>52</v>
      </c>
      <c r="K48" s="42"/>
      <c r="L48" s="70">
        <f>K48*$F$46</f>
        <v>0</v>
      </c>
      <c r="M48" s="42"/>
      <c r="N48" s="70">
        <f>M48*$F$46</f>
        <v>0</v>
      </c>
      <c r="O48" s="42"/>
      <c r="P48" s="70">
        <f>O48*$F$46</f>
        <v>0</v>
      </c>
      <c r="Q48" s="45"/>
    </row>
    <row r="49" spans="3:18" x14ac:dyDescent="0.25">
      <c r="C49" t="s">
        <v>53</v>
      </c>
      <c r="D49" s="42"/>
      <c r="E49" s="70">
        <f t="shared" si="9"/>
        <v>0</v>
      </c>
      <c r="F49" s="42"/>
      <c r="G49" s="70">
        <f t="shared" si="10"/>
        <v>0</v>
      </c>
      <c r="H49" s="42"/>
      <c r="I49" s="70">
        <f t="shared" si="11"/>
        <v>0</v>
      </c>
      <c r="J49" s="46" t="s">
        <v>53</v>
      </c>
      <c r="K49" s="42"/>
      <c r="L49" s="70">
        <f t="shared" ref="L49:L53" si="12">K49*$F$46</f>
        <v>0</v>
      </c>
      <c r="M49" s="42"/>
      <c r="N49" s="70">
        <f t="shared" ref="N49:N53" si="13">M49*$F$46</f>
        <v>0</v>
      </c>
      <c r="O49" s="42"/>
      <c r="P49" s="70">
        <f t="shared" ref="P49:P53" si="14">O49*$F$46</f>
        <v>0</v>
      </c>
      <c r="Q49" s="45"/>
    </row>
    <row r="50" spans="3:18" x14ac:dyDescent="0.25">
      <c r="C50" t="s">
        <v>64</v>
      </c>
      <c r="D50" s="42"/>
      <c r="E50" s="70">
        <f t="shared" si="9"/>
        <v>0</v>
      </c>
      <c r="F50" s="42"/>
      <c r="G50" s="70">
        <f t="shared" si="10"/>
        <v>0</v>
      </c>
      <c r="H50" s="42"/>
      <c r="I50" s="70">
        <f t="shared" si="11"/>
        <v>0</v>
      </c>
      <c r="J50" s="46" t="s">
        <v>64</v>
      </c>
      <c r="K50" s="42"/>
      <c r="L50" s="70">
        <f t="shared" ref="L50" si="15">K50*$F$46</f>
        <v>0</v>
      </c>
      <c r="M50" s="42"/>
      <c r="N50" s="70">
        <f t="shared" ref="N50" si="16">M50*$F$46</f>
        <v>0</v>
      </c>
      <c r="O50" s="42"/>
      <c r="P50" s="70">
        <f t="shared" ref="P50" si="17">O50*$F$46</f>
        <v>0</v>
      </c>
      <c r="Q50" s="45"/>
    </row>
    <row r="51" spans="3:18" x14ac:dyDescent="0.25">
      <c r="C51" t="s">
        <v>54</v>
      </c>
      <c r="D51" s="42"/>
      <c r="E51" s="70">
        <f t="shared" si="9"/>
        <v>0</v>
      </c>
      <c r="F51" s="42"/>
      <c r="G51" s="70">
        <f t="shared" si="10"/>
        <v>0</v>
      </c>
      <c r="H51" s="42"/>
      <c r="I51" s="70">
        <f t="shared" si="11"/>
        <v>0</v>
      </c>
      <c r="J51" s="46" t="s">
        <v>54</v>
      </c>
      <c r="K51" s="42"/>
      <c r="L51" s="70">
        <f t="shared" si="12"/>
        <v>0</v>
      </c>
      <c r="M51" s="42"/>
      <c r="N51" s="70">
        <f t="shared" si="13"/>
        <v>0</v>
      </c>
      <c r="O51" s="42"/>
      <c r="P51" s="70">
        <f t="shared" si="14"/>
        <v>0</v>
      </c>
      <c r="Q51" s="45"/>
    </row>
    <row r="52" spans="3:18" x14ac:dyDescent="0.25">
      <c r="C52" t="s">
        <v>55</v>
      </c>
      <c r="D52" s="42"/>
      <c r="E52" s="70">
        <f t="shared" si="9"/>
        <v>0</v>
      </c>
      <c r="F52" s="42"/>
      <c r="G52" s="70">
        <f t="shared" si="10"/>
        <v>0</v>
      </c>
      <c r="H52" s="42"/>
      <c r="I52" s="70">
        <f t="shared" si="11"/>
        <v>0</v>
      </c>
      <c r="J52" s="46" t="s">
        <v>55</v>
      </c>
      <c r="K52" s="42"/>
      <c r="L52" s="70">
        <f t="shared" si="12"/>
        <v>0</v>
      </c>
      <c r="M52" s="42"/>
      <c r="N52" s="70">
        <f t="shared" si="13"/>
        <v>0</v>
      </c>
      <c r="O52" s="42"/>
      <c r="P52" s="70">
        <f t="shared" si="14"/>
        <v>0</v>
      </c>
      <c r="Q52" s="45"/>
    </row>
    <row r="53" spans="3:18" x14ac:dyDescent="0.25">
      <c r="C53" t="s">
        <v>56</v>
      </c>
      <c r="D53" s="42"/>
      <c r="E53" s="70">
        <f t="shared" si="9"/>
        <v>0</v>
      </c>
      <c r="F53" s="42"/>
      <c r="G53" s="70">
        <f t="shared" si="10"/>
        <v>0</v>
      </c>
      <c r="H53" s="42"/>
      <c r="I53" s="70">
        <f t="shared" si="11"/>
        <v>0</v>
      </c>
      <c r="J53" s="46" t="s">
        <v>56</v>
      </c>
      <c r="K53" s="42"/>
      <c r="L53" s="70">
        <f t="shared" si="12"/>
        <v>0</v>
      </c>
      <c r="M53" s="42"/>
      <c r="N53" s="70">
        <f t="shared" si="13"/>
        <v>0</v>
      </c>
      <c r="O53" s="42"/>
      <c r="P53" s="70">
        <f t="shared" si="14"/>
        <v>0</v>
      </c>
      <c r="Q53" s="45"/>
    </row>
    <row r="54" spans="3:18" x14ac:dyDescent="0.25">
      <c r="C54" s="4" t="s">
        <v>57</v>
      </c>
      <c r="E54" s="71">
        <f>SUM(E48:E53)</f>
        <v>0</v>
      </c>
      <c r="G54" s="71">
        <f>SUM(G48:G53)</f>
        <v>0</v>
      </c>
      <c r="I54" s="71">
        <f>SUM(I48:I53)</f>
        <v>0</v>
      </c>
      <c r="J54" s="72" t="s">
        <v>57</v>
      </c>
      <c r="L54" s="71">
        <f>SUM(L48:L53)</f>
        <v>0</v>
      </c>
      <c r="N54" s="71">
        <f>SUM(N48:N53)</f>
        <v>0</v>
      </c>
      <c r="P54" s="71">
        <f>SUM(P48:P53)</f>
        <v>0</v>
      </c>
    </row>
    <row r="55" spans="3:18" ht="7.5" customHeight="1" x14ac:dyDescent="0.25"/>
    <row r="56" spans="3:18" x14ac:dyDescent="0.25">
      <c r="N56" s="65" t="s">
        <v>58</v>
      </c>
      <c r="O56" s="73"/>
      <c r="P56" s="74">
        <f>E54+G54+I54+L54+N54+P54</f>
        <v>0</v>
      </c>
      <c r="R56" s="17"/>
    </row>
    <row r="57" spans="3:18" ht="15.75" thickBot="1" x14ac:dyDescent="0.3">
      <c r="E57" s="19"/>
      <c r="F57" s="19"/>
      <c r="G57" s="19"/>
      <c r="H57" s="19"/>
      <c r="I57" s="19"/>
      <c r="J57" s="19"/>
    </row>
    <row r="58" spans="3:18" ht="15.75" thickBot="1" x14ac:dyDescent="0.3">
      <c r="E58" s="19"/>
      <c r="F58" s="19"/>
      <c r="G58" s="19"/>
      <c r="H58" s="19"/>
      <c r="I58" s="19"/>
      <c r="J58" s="19"/>
      <c r="N58" s="75" t="s">
        <v>59</v>
      </c>
      <c r="O58" s="76"/>
      <c r="P58" s="77">
        <f>J8+I20+P44+P56</f>
        <v>0</v>
      </c>
    </row>
    <row r="59" spans="3:18" x14ac:dyDescent="0.25">
      <c r="E59" s="18"/>
      <c r="F59" s="18"/>
      <c r="G59" s="18"/>
      <c r="H59" s="18"/>
      <c r="I59" s="18"/>
      <c r="J59" s="18"/>
    </row>
    <row r="60" spans="3:18" x14ac:dyDescent="0.25">
      <c r="E60" t="s">
        <v>60</v>
      </c>
      <c r="H60" t="s">
        <v>61</v>
      </c>
      <c r="J60" t="s">
        <v>62</v>
      </c>
      <c r="P60" s="78"/>
    </row>
    <row r="61" spans="3:18" x14ac:dyDescent="0.25">
      <c r="P61" s="79"/>
    </row>
    <row r="62" spans="3:18" x14ac:dyDescent="0.25">
      <c r="P62" s="78"/>
    </row>
    <row r="63" spans="3:18" x14ac:dyDescent="0.25">
      <c r="P63" s="78"/>
    </row>
    <row r="64" spans="3:18" x14ac:dyDescent="0.25">
      <c r="P64" s="78"/>
      <c r="Q64" s="79"/>
    </row>
    <row r="65" spans="14:16" x14ac:dyDescent="0.25">
      <c r="N65" s="80"/>
      <c r="P65" s="81"/>
    </row>
  </sheetData>
  <sheetProtection algorithmName="SHA-512" hashValue="g1Vf4RxHbIrWCoDHc5q80Qkyx8eOEeUSNIF7Tm/g0IWnKH84ON9/2FaHIoUk8fwGfModYsa3Z1355S/Bp6evfQ==" saltValue="EUVmhMPazn7lHuwchxUowg==" spinCount="100000" sheet="1" objects="1" scenarios="1"/>
  <mergeCells count="1">
    <mergeCell ref="B1:P1"/>
  </mergeCells>
  <pageMargins left="0.25" right="0.25" top="0.25" bottom="0.5" header="0.3" footer="0.3"/>
  <pageSetup scale="64" orientation="landscape" r:id="rId1"/>
  <headerFooter>
    <oddFooter>&amp;C&amp;Z&amp;F&amp;F&amp;A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C0241B939D543B52BAA688039E865" ma:contentTypeVersion="18" ma:contentTypeDescription="Create a new document." ma:contentTypeScope="" ma:versionID="172626cdbae47efcd85d524bfc228175">
  <xsd:schema xmlns:xsd="http://www.w3.org/2001/XMLSchema" xmlns:xs="http://www.w3.org/2001/XMLSchema" xmlns:p="http://schemas.microsoft.com/office/2006/metadata/properties" xmlns:ns1="http://schemas.microsoft.com/sharepoint/v3" xmlns:ns2="71d4ee92-6d84-407a-8ddd-fe941e9fdd1f" xmlns:ns3="e3ecf3f2-f73e-4a6e-a5ad-a60037b145fb" xmlns:ns4="b3b96e1e-2d16-41cd-9b7f-69ef9b8c613c" targetNamespace="http://schemas.microsoft.com/office/2006/metadata/properties" ma:root="true" ma:fieldsID="eecbc8cdd1bc77900fc8cc7279d4b394" ns1:_="" ns2:_="" ns3:_="" ns4:_="">
    <xsd:import namespace="http://schemas.microsoft.com/sharepoint/v3"/>
    <xsd:import namespace="71d4ee92-6d84-407a-8ddd-fe941e9fdd1f"/>
    <xsd:import namespace="e3ecf3f2-f73e-4a6e-a5ad-a60037b145fb"/>
    <xsd:import namespace="b3b96e1e-2d16-41cd-9b7f-69ef9b8c61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ee92-6d84-407a-8ddd-fe941e9fd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9edfa1-3f86-486e-9ab2-abe1461bf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cf3f2-f73e-4a6e-a5ad-a60037b145f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96e1e-2d16-41cd-9b7f-69ef9b8c613c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07163ab-cb49-4a2a-b978-ca1a126fa5ee}" ma:internalName="TaxCatchAll" ma:showField="CatchAllData" ma:web="e3ecf3f2-f73e-4a6e-a5ad-a60037b14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3b96e1e-2d16-41cd-9b7f-69ef9b8c613c" xsi:nil="true"/>
    <_ip_UnifiedCompliancePolicyProperties xmlns="http://schemas.microsoft.com/sharepoint/v3" xsi:nil="true"/>
    <lcf76f155ced4ddcb4097134ff3c332f xmlns="71d4ee92-6d84-407a-8ddd-fe941e9fdd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E2490F-65B9-4679-AD97-69C92B132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d4ee92-6d84-407a-8ddd-fe941e9fdd1f"/>
    <ds:schemaRef ds:uri="e3ecf3f2-f73e-4a6e-a5ad-a60037b145fb"/>
    <ds:schemaRef ds:uri="b3b96e1e-2d16-41cd-9b7f-69ef9b8c6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1A90C6-B7FB-47B7-9252-DB6461410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0511E-37D6-4A74-A8CA-3E87B94C38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3b96e1e-2d16-41cd-9b7f-69ef9b8c613c"/>
    <ds:schemaRef ds:uri="71d4ee92-6d84-407a-8ddd-fe941e9fdd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23-24 - CostSchedule-Rev 6-1-23</vt:lpstr>
      <vt:lpstr>'23-24 - CostSchedule-Rev 6-1-23'!Print_Area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Kuhn</dc:creator>
  <cp:lastModifiedBy>Robert Russell</cp:lastModifiedBy>
  <dcterms:created xsi:type="dcterms:W3CDTF">2022-05-06T14:11:01Z</dcterms:created>
  <dcterms:modified xsi:type="dcterms:W3CDTF">2023-06-14T16:43:10Z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0x010100504C0241B939D543B52BAA688039E865</vt:lpwstr>
  </property>
  <property fmtid="{D5CDD505-2E9C-101B-9397-08002B2CF9AE}" pid="3" name="MediaServiceImageTags">
    <vt:lpwstr/>
  </property>
</Properties>
</file>